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 codeName="{8C4F1C90-05EB-6A55-5F09-09C24B55AC0B}"/>
  <workbookPr codeName="DieseArbeitsmappe"/>
  <bookViews>
    <workbookView xWindow="0" yWindow="0" windowWidth="23256" windowHeight="13020" activeTab="0"/>
  </bookViews>
  <sheets>
    <sheet name="Formular" sheetId="1" r:id="rId1"/>
    <sheet name="Spieler" sheetId="2" r:id="rId2"/>
    <sheet name="Gegner" sheetId="3" r:id="rId3"/>
  </sheets>
  <definedNames>
    <definedName name="Gegner">'Gegner'!$B$2:$B$18</definedName>
    <definedName name="Mitgl._Nr." localSheetId="1">'Spieler'!$A$2:$A$6</definedName>
    <definedName name="Spieler">'Spieler'!$B$2:$B$14</definedName>
  </definedNames>
  <calcPr calcId="145621"/>
</workbook>
</file>

<file path=xl/sharedStrings.xml><?xml version="1.0" encoding="utf-8"?>
<sst xmlns="http://schemas.openxmlformats.org/spreadsheetml/2006/main" count="139" uniqueCount="85">
  <si>
    <t xml:space="preserve">NIEDERSÄCHSISCHER DART VERBAND e.V. </t>
  </si>
  <si>
    <t xml:space="preserve"> (Mitgliedsnummern und Namen der Spieler sind vor dem Spiel einzutragen)</t>
  </si>
  <si>
    <t>VERBANDSLIGA 1</t>
  </si>
  <si>
    <t>Spieltag:</t>
  </si>
  <si>
    <t>Spiel Nr.:</t>
  </si>
  <si>
    <t>Datum:</t>
  </si>
  <si>
    <t>Uhrzeit:</t>
  </si>
  <si>
    <t>Gastgeber:</t>
  </si>
  <si>
    <t>Gast:</t>
  </si>
  <si>
    <t xml:space="preserve">Vereins-Nr.: </t>
  </si>
  <si>
    <t>E I N Z E L</t>
  </si>
  <si>
    <t>Nr.</t>
  </si>
  <si>
    <t>Mitgl.-Nr.</t>
  </si>
  <si>
    <t>Name</t>
  </si>
  <si>
    <t>Legs</t>
  </si>
  <si>
    <t>Punkte</t>
  </si>
  <si>
    <t>1.</t>
  </si>
  <si>
    <t>:</t>
  </si>
  <si>
    <t>2.</t>
  </si>
  <si>
    <t>3.</t>
  </si>
  <si>
    <t>4.</t>
  </si>
  <si>
    <t>5.</t>
  </si>
  <si>
    <t>6.</t>
  </si>
  <si>
    <t>Ergebnis Einzel :</t>
  </si>
  <si>
    <t>D O P P E L</t>
  </si>
  <si>
    <t>Ergebnis Doppel :</t>
  </si>
  <si>
    <t>Endergebnis :</t>
  </si>
  <si>
    <t>B E M E R K U N G E N / S P E C I A L S u.s.w. (ggf. Rückseite benutzen und abzeichnen!):</t>
  </si>
  <si>
    <t>- Bemerkungen und Specials sind zusätzlich von beiden Teamkapitänen abzuzeichnen! -</t>
  </si>
  <si>
    <t>Unterschrift Gastgeber:</t>
  </si>
  <si>
    <t>Unterschrift Gast:</t>
  </si>
  <si>
    <r>
      <t xml:space="preserve">Dieser Spielbericht ist nach dem Spiel </t>
    </r>
    <r>
      <rPr>
        <b/>
        <u val="single"/>
        <sz val="12"/>
        <color rgb="FF000000"/>
        <rFont val="Arial"/>
        <family val="2"/>
      </rPr>
      <t>innerhalb von 48 Stunden</t>
    </r>
    <r>
      <rPr>
        <sz val="12"/>
        <color rgb="FF000000"/>
        <rFont val="Arial"/>
        <family val="2"/>
      </rPr>
      <t xml:space="preserve"> zu schicken an:</t>
    </r>
  </si>
  <si>
    <t>NDV-Landessportwart Mike Biermann</t>
  </si>
  <si>
    <t>Am Hopfenberg 7 ; 37345 Sonnenstein ; E-Mail: sportwart@ndvev-online.de ; Tel: 0171 / 788 1978</t>
  </si>
  <si>
    <t>Spielernummer</t>
  </si>
  <si>
    <t>Vereinsnummer</t>
  </si>
  <si>
    <t>Shakespeare Dartists Hannover A</t>
  </si>
  <si>
    <t>Alexander Manohin</t>
  </si>
  <si>
    <t>Thilo Bauer</t>
  </si>
  <si>
    <t>Thomas Buschke</t>
  </si>
  <si>
    <t>Gero Jensen</t>
  </si>
  <si>
    <t>Marc Nieselski</t>
  </si>
  <si>
    <t>Daniel Schmolke</t>
  </si>
  <si>
    <t>Marc Unger</t>
  </si>
  <si>
    <t>Michael Dipphold</t>
  </si>
  <si>
    <t>Friedel Kropp</t>
  </si>
  <si>
    <t>Marcel Schäfer</t>
  </si>
  <si>
    <t>Bernd Krause</t>
  </si>
  <si>
    <t>Joachim Tjardes</t>
  </si>
  <si>
    <t>Daniel Ness</t>
  </si>
  <si>
    <t>Detlef Wöhle</t>
  </si>
  <si>
    <t>Steffen Imsieke</t>
  </si>
  <si>
    <t>Sebastian Bremer</t>
  </si>
  <si>
    <t>Marcel Birka</t>
  </si>
  <si>
    <t>Carsten Bartsch</t>
  </si>
  <si>
    <t>Philipp Berg</t>
  </si>
  <si>
    <t>Ilias Kazantidis</t>
  </si>
  <si>
    <t>Wolfgang Huck</t>
  </si>
  <si>
    <t>Jörg Schäfer-Messerschmid</t>
  </si>
  <si>
    <t>Volker Brozio</t>
  </si>
  <si>
    <t>Michael Pahnke</t>
  </si>
  <si>
    <t>Dennis Wendt</t>
  </si>
  <si>
    <t>Michael John Locke</t>
  </si>
  <si>
    <t>Thorsten Moldenhauer</t>
  </si>
  <si>
    <t>Markus Widmer</t>
  </si>
  <si>
    <t>Thomas Korzeniowski</t>
  </si>
  <si>
    <t>Petra Gruß</t>
  </si>
  <si>
    <t>Michael Riedel</t>
  </si>
  <si>
    <t>Gavin Sands</t>
  </si>
  <si>
    <t>Anthony Henton</t>
  </si>
  <si>
    <t>Thorsten Brecht</t>
  </si>
  <si>
    <t>Achim Honner</t>
  </si>
  <si>
    <t>Marian Hartung</t>
  </si>
  <si>
    <t>Patrik Petermann</t>
  </si>
  <si>
    <t>Kenneth Smith</t>
  </si>
  <si>
    <t>Dirk Narten</t>
  </si>
  <si>
    <t>Marcel Rezepka</t>
  </si>
  <si>
    <t>DC Wathlingen</t>
  </si>
  <si>
    <t>Karsten Seeliger</t>
  </si>
  <si>
    <t>Dirk Marci</t>
  </si>
  <si>
    <t>Michael Bürger</t>
  </si>
  <si>
    <t>Holger Schütte</t>
  </si>
  <si>
    <t>Mark Koeritz</t>
  </si>
  <si>
    <t>Dirk Weich</t>
  </si>
  <si>
    <t>Spielberichtsformular 2018/2019 für 6er-Teams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</si>
</sst>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13">
    <font>
      <sz val="10"/>
      <color rgb="FF000000"/>
      <name val="Arial"/>
      <family val="2"/>
    </font>
    <font>
      <sz val="10"/>
      <name val="Arial"/>
      <family val="2"/>
    </font>
    <font>
      <b/>
      <sz val="12"/>
      <color rgb="FF000000"/>
      <name val="Arial"/>
      <family val="2"/>
    </font>
    <font>
      <b/>
      <sz val="16"/>
      <color rgb="FF000000"/>
      <name val="Lucida fax"/>
      <family val="2"/>
    </font>
    <font>
      <b/>
      <sz val="9"/>
      <color rgb="FF000000"/>
      <name val="Arial"/>
      <family val="2"/>
    </font>
    <font>
      <b/>
      <sz val="16"/>
      <color rgb="FF0070C0"/>
      <name val="Arial"/>
      <family val="2"/>
    </font>
    <font>
      <b/>
      <sz val="12"/>
      <color rgb="FF000000"/>
      <name val="Comic Sans MS"/>
      <family val="2"/>
    </font>
    <font>
      <b/>
      <sz val="11"/>
      <color rgb="FF000000"/>
      <name val="Arial"/>
      <family val="2"/>
    </font>
    <font>
      <b/>
      <u val="single"/>
      <sz val="12"/>
      <color rgb="FF000000"/>
      <name val="Arial"/>
      <family val="2"/>
    </font>
    <font>
      <b/>
      <sz val="14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FF0000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D8D8D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9">
    <xf numFmtId="0" fontId="0" fillId="0" borderId="0" xfId="0" applyFont="1" applyAlignment="1">
      <alignment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0" xfId="0" applyFont="1"/>
    <xf numFmtId="0" fontId="2" fillId="0" borderId="1" xfId="0" applyFont="1" applyBorder="1"/>
    <xf numFmtId="0" fontId="2" fillId="2" borderId="2" xfId="0" applyFont="1" applyFill="1" applyBorder="1"/>
    <xf numFmtId="0" fontId="2" fillId="0" borderId="2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8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2" fillId="0" borderId="5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14" fontId="2" fillId="0" borderId="1" xfId="0" applyNumberFormat="1" applyFont="1" applyBorder="1" applyAlignment="1" applyProtection="1">
      <alignment horizontal="center"/>
      <protection locked="0"/>
    </xf>
    <xf numFmtId="14" fontId="1" fillId="0" borderId="1" xfId="0" applyNumberFormat="1" applyFont="1" applyBorder="1" applyProtection="1">
      <protection locked="0"/>
    </xf>
    <xf numFmtId="0" fontId="4" fillId="0" borderId="0" xfId="0" applyFont="1" applyAlignment="1">
      <alignment horizontal="center"/>
    </xf>
    <xf numFmtId="0" fontId="6" fillId="0" borderId="1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 applyProtection="1">
      <alignment horizontal="center"/>
      <protection locked="0"/>
    </xf>
    <xf numFmtId="164" fontId="2" fillId="0" borderId="5" xfId="0" applyNumberFormat="1" applyFont="1" applyBorder="1" applyAlignment="1" applyProtection="1">
      <alignment horizontal="center"/>
      <protection locked="0"/>
    </xf>
    <xf numFmtId="164" fontId="1" fillId="0" borderId="3" xfId="0" applyNumberFormat="1" applyFont="1" applyBorder="1" applyProtection="1">
      <protection locked="0"/>
    </xf>
    <xf numFmtId="164" fontId="1" fillId="0" borderId="4" xfId="0" applyNumberFormat="1" applyFont="1" applyBorder="1" applyProtection="1">
      <protection locked="0"/>
    </xf>
    <xf numFmtId="0" fontId="2" fillId="2" borderId="5" xfId="0" applyFont="1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2" fillId="0" borderId="5" xfId="0" applyFont="1" applyBorder="1" applyAlignment="1" applyProtection="1">
      <alignment horizontal="center"/>
      <protection/>
    </xf>
    <xf numFmtId="0" fontId="1" fillId="0" borderId="3" xfId="0" applyFont="1" applyBorder="1" applyProtection="1">
      <protection/>
    </xf>
    <xf numFmtId="0" fontId="1" fillId="0" borderId="4" xfId="0" applyFont="1" applyBorder="1" applyProtection="1">
      <protection/>
    </xf>
    <xf numFmtId="0" fontId="2" fillId="0" borderId="6" xfId="0" applyFont="1" applyBorder="1" applyAlignment="1">
      <alignment horizontal="center" vertical="center"/>
    </xf>
    <xf numFmtId="0" fontId="4" fillId="0" borderId="5" xfId="0" applyFont="1" applyBorder="1" applyAlignment="1" applyProtection="1">
      <alignment horizontal="center"/>
      <protection/>
    </xf>
    <xf numFmtId="0" fontId="12" fillId="0" borderId="3" xfId="0" applyFont="1" applyBorder="1" applyProtection="1">
      <protection/>
    </xf>
    <xf numFmtId="0" fontId="12" fillId="0" borderId="4" xfId="0" applyFont="1" applyBorder="1" applyProtection="1">
      <protection/>
    </xf>
    <xf numFmtId="0" fontId="2" fillId="0" borderId="7" xfId="0" applyFont="1" applyBorder="1" applyAlignment="1" applyProtection="1">
      <alignment horizontal="center"/>
      <protection/>
    </xf>
    <xf numFmtId="0" fontId="1" fillId="0" borderId="6" xfId="0" applyFont="1" applyBorder="1" applyProtection="1">
      <protection/>
    </xf>
    <xf numFmtId="0" fontId="1" fillId="0" borderId="8" xfId="0" applyFont="1" applyBorder="1" applyProtection="1">
      <protection/>
    </xf>
    <xf numFmtId="0" fontId="2" fillId="0" borderId="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9" xfId="0" applyFont="1" applyBorder="1" applyAlignment="1">
      <alignment/>
    </xf>
    <xf numFmtId="164" fontId="2" fillId="0" borderId="5" xfId="0" applyNumberFormat="1" applyFont="1" applyBorder="1" applyAlignment="1">
      <alignment horizontal="center"/>
    </xf>
    <xf numFmtId="164" fontId="1" fillId="0" borderId="3" xfId="0" applyNumberFormat="1" applyFont="1" applyBorder="1"/>
    <xf numFmtId="164" fontId="1" fillId="0" borderId="4" xfId="0" applyNumberFormat="1" applyFont="1" applyBorder="1"/>
    <xf numFmtId="0" fontId="9" fillId="0" borderId="0" xfId="0" applyFont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1" fillId="0" borderId="6" xfId="0" applyNumberFormat="1" applyFont="1" applyBorder="1"/>
    <xf numFmtId="164" fontId="1" fillId="0" borderId="8" xfId="0" applyNumberFormat="1" applyFont="1" applyBorder="1"/>
    <xf numFmtId="0" fontId="2" fillId="2" borderId="10" xfId="0" applyFont="1" applyFill="1" applyBorder="1" applyAlignment="1">
      <alignment horizontal="center"/>
    </xf>
    <xf numFmtId="0" fontId="1" fillId="0" borderId="10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1" fillId="0" borderId="12" xfId="0" applyFont="1" applyBorder="1"/>
    <xf numFmtId="0" fontId="2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Protection="1">
      <protection locked="0"/>
    </xf>
    <xf numFmtId="20" fontId="2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10" fillId="0" borderId="7" xfId="0" applyFont="1" applyBorder="1" applyAlignment="1">
      <alignment horizontal="center"/>
    </xf>
    <xf numFmtId="0" fontId="1" fillId="0" borderId="6" xfId="0" applyFont="1" applyBorder="1"/>
    <xf numFmtId="0" fontId="1" fillId="0" borderId="8" xfId="0" applyFont="1" applyBorder="1"/>
    <xf numFmtId="0" fontId="2" fillId="0" borderId="0" xfId="0" applyFont="1"/>
    <xf numFmtId="0" fontId="1" fillId="0" borderId="1" xfId="0" applyFont="1" applyBorder="1"/>
    <xf numFmtId="0" fontId="11" fillId="0" borderId="13" xfId="0" applyFont="1" applyBorder="1" applyAlignment="1">
      <alignment horizontal="center"/>
    </xf>
    <xf numFmtId="0" fontId="1" fillId="0" borderId="14" xfId="0" applyFont="1" applyBorder="1"/>
    <xf numFmtId="0" fontId="11" fillId="0" borderId="15" xfId="0" applyFont="1" applyBorder="1" applyAlignment="1">
      <alignment horizontal="center"/>
    </xf>
    <xf numFmtId="0" fontId="1" fillId="0" borderId="16" xfId="0" applyFont="1" applyBorder="1"/>
    <xf numFmtId="0" fontId="0" fillId="0" borderId="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152400</xdr:rowOff>
    </xdr:from>
    <xdr:to>
      <xdr:col>5</xdr:col>
      <xdr:colOff>114300</xdr:colOff>
      <xdr:row>5</xdr:row>
      <xdr:rowOff>114300</xdr:rowOff>
    </xdr:to>
    <xdr:pic>
      <xdr:nvPicPr>
        <xdr:cNvPr id="2" name="image00.jp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52400"/>
          <a:ext cx="1085850" cy="1019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AI254"/>
  <sheetViews>
    <sheetView showGridLines="0" tabSelected="1" workbookViewId="0" topLeftCell="A1">
      <selection activeCell="A45" sqref="A45:AF47"/>
    </sheetView>
  </sheetViews>
  <sheetFormatPr defaultColWidth="17.28125" defaultRowHeight="15" customHeight="1"/>
  <cols>
    <col min="1" max="1" width="4.28125" style="0" customWidth="1"/>
    <col min="2" max="12" width="3.421875" style="0" customWidth="1"/>
    <col min="13" max="13" width="4.7109375" style="0" customWidth="1"/>
    <col min="14" max="25" width="3.421875" style="0" customWidth="1"/>
    <col min="26" max="26" width="4.8515625" style="0" customWidth="1"/>
    <col min="27" max="27" width="2.140625" style="0" customWidth="1"/>
    <col min="28" max="28" width="5.00390625" style="0" customWidth="1"/>
    <col min="29" max="29" width="3.421875" style="0" customWidth="1"/>
    <col min="30" max="30" width="5.00390625" style="0" customWidth="1"/>
    <col min="31" max="31" width="2.140625" style="0" customWidth="1"/>
    <col min="32" max="35" width="5.140625" style="0" customWidth="1"/>
  </cols>
  <sheetData>
    <row r="1" spans="1:35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20.25" customHeight="1">
      <c r="A2" s="1"/>
      <c r="B2" s="1"/>
      <c r="C2" s="1"/>
      <c r="D2" s="1"/>
      <c r="E2" s="1"/>
      <c r="F2" s="28" t="s">
        <v>0</v>
      </c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"/>
      <c r="AH2" s="2"/>
      <c r="AI2" s="2"/>
    </row>
    <row r="3" spans="1:35" ht="15.75" customHeight="1">
      <c r="A3" s="1"/>
      <c r="B3" s="1"/>
      <c r="C3" s="1"/>
      <c r="D3" s="1"/>
      <c r="E3" s="1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"/>
      <c r="AH3" s="2"/>
      <c r="AI3" s="2"/>
    </row>
    <row r="4" spans="1:35" ht="15.75" customHeight="1">
      <c r="A4" s="1"/>
      <c r="B4" s="1"/>
      <c r="C4" s="1"/>
      <c r="D4" s="1"/>
      <c r="E4" s="1"/>
      <c r="F4" s="30" t="s">
        <v>84</v>
      </c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3"/>
      <c r="AH4" s="3"/>
      <c r="AI4" s="3"/>
    </row>
    <row r="5" spans="1:35" ht="15.75" customHeight="1">
      <c r="A5" s="1"/>
      <c r="B5" s="1"/>
      <c r="C5" s="1"/>
      <c r="D5" s="1"/>
      <c r="E5" s="1"/>
      <c r="F5" s="35" t="s">
        <v>1</v>
      </c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4"/>
      <c r="AH5" s="4"/>
      <c r="AI5" s="4"/>
    </row>
    <row r="6" spans="1:35" ht="15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15.75" customHeight="1">
      <c r="A7" s="1"/>
      <c r="B7" s="1"/>
      <c r="C7" s="1"/>
      <c r="D7" s="1"/>
      <c r="E7" s="1"/>
      <c r="F7" s="37" t="s">
        <v>2</v>
      </c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5"/>
      <c r="AH7" s="5"/>
      <c r="AI7" s="5"/>
    </row>
    <row r="8" spans="1:35" ht="15.75" customHeight="1">
      <c r="A8" s="1"/>
      <c r="B8" s="1"/>
      <c r="C8" s="1"/>
      <c r="D8" s="1"/>
      <c r="E8" s="1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5"/>
      <c r="AH8" s="5"/>
      <c r="AI8" s="5"/>
    </row>
    <row r="9" spans="1:35" ht="15.75" customHeight="1">
      <c r="A9" s="1" t="s">
        <v>3</v>
      </c>
      <c r="B9" s="1"/>
      <c r="C9" s="1"/>
      <c r="D9" s="31"/>
      <c r="E9" s="32"/>
      <c r="F9" s="32"/>
      <c r="G9" s="1" t="s">
        <v>4</v>
      </c>
      <c r="H9" s="1"/>
      <c r="I9" s="1"/>
      <c r="J9" s="31"/>
      <c r="K9" s="32"/>
      <c r="L9" s="32"/>
      <c r="M9" s="32"/>
      <c r="N9" s="1" t="s">
        <v>5</v>
      </c>
      <c r="O9" s="1"/>
      <c r="P9" s="1"/>
      <c r="Q9" s="33"/>
      <c r="R9" s="34"/>
      <c r="S9" s="34"/>
      <c r="T9" s="34"/>
      <c r="U9" s="34"/>
      <c r="V9" s="34"/>
      <c r="W9" s="34"/>
      <c r="X9" s="1"/>
      <c r="Y9" s="1" t="s">
        <v>6</v>
      </c>
      <c r="Z9" s="1"/>
      <c r="AA9" s="1"/>
      <c r="AB9" s="1"/>
      <c r="AC9" s="73"/>
      <c r="AD9" s="32"/>
      <c r="AE9" s="32"/>
      <c r="AF9" s="32"/>
      <c r="AG9" s="3"/>
      <c r="AH9" s="3"/>
      <c r="AI9" s="3"/>
    </row>
    <row r="10" spans="1:35" ht="15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ht="19.5" customHeight="1">
      <c r="A11" s="1" t="s">
        <v>7</v>
      </c>
      <c r="B11" s="1"/>
      <c r="C11" s="1"/>
      <c r="D11" s="1"/>
      <c r="E11" s="36" t="s">
        <v>36</v>
      </c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1"/>
      <c r="T11" s="1" t="s">
        <v>8</v>
      </c>
      <c r="U11" s="1"/>
      <c r="V11" s="38" t="s">
        <v>77</v>
      </c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"/>
      <c r="AH11" s="3"/>
      <c r="AI11" s="3"/>
    </row>
    <row r="12" spans="1:35" ht="14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ht="14.25" customHeight="1">
      <c r="A13" s="1"/>
      <c r="B13" s="1"/>
      <c r="C13" s="1"/>
      <c r="D13" s="1"/>
      <c r="E13" s="1"/>
      <c r="F13" s="1"/>
      <c r="G13" s="1"/>
      <c r="H13" s="6" t="s">
        <v>9</v>
      </c>
      <c r="I13" s="1"/>
      <c r="J13" s="1"/>
      <c r="K13" s="1"/>
      <c r="L13" s="56">
        <v>116</v>
      </c>
      <c r="M13" s="57"/>
      <c r="N13" s="61" t="s">
        <v>10</v>
      </c>
      <c r="O13" s="29"/>
      <c r="P13" s="29"/>
      <c r="Q13" s="29"/>
      <c r="R13" s="29"/>
      <c r="S13" s="1"/>
      <c r="T13" s="1"/>
      <c r="U13" s="1"/>
      <c r="V13" s="1"/>
      <c r="W13" s="6" t="s">
        <v>9</v>
      </c>
      <c r="X13" s="1"/>
      <c r="Y13" s="1"/>
      <c r="Z13" s="1"/>
      <c r="AA13" s="74">
        <v>402</v>
      </c>
      <c r="AB13" s="32"/>
      <c r="AC13" s="7"/>
      <c r="AD13" s="1"/>
      <c r="AE13" s="1"/>
      <c r="AF13" s="1"/>
      <c r="AG13" s="1"/>
      <c r="AH13" s="1"/>
      <c r="AI13" s="1"/>
    </row>
    <row r="14" spans="1:35" ht="14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ht="15.75" customHeight="1">
      <c r="A15" s="8" t="s">
        <v>11</v>
      </c>
      <c r="B15" s="42" t="s">
        <v>12</v>
      </c>
      <c r="C15" s="43"/>
      <c r="D15" s="43"/>
      <c r="E15" s="44"/>
      <c r="F15" s="42" t="s">
        <v>13</v>
      </c>
      <c r="G15" s="43"/>
      <c r="H15" s="43"/>
      <c r="I15" s="43"/>
      <c r="J15" s="43"/>
      <c r="K15" s="43"/>
      <c r="L15" s="44"/>
      <c r="M15" s="8" t="s">
        <v>11</v>
      </c>
      <c r="N15" s="42" t="s">
        <v>12</v>
      </c>
      <c r="O15" s="43"/>
      <c r="P15" s="43"/>
      <c r="Q15" s="44"/>
      <c r="R15" s="42" t="s">
        <v>13</v>
      </c>
      <c r="S15" s="43"/>
      <c r="T15" s="43"/>
      <c r="U15" s="43"/>
      <c r="V15" s="43"/>
      <c r="W15" s="43"/>
      <c r="X15" s="44"/>
      <c r="Y15" s="1"/>
      <c r="Z15" s="42" t="s">
        <v>14</v>
      </c>
      <c r="AA15" s="43"/>
      <c r="AB15" s="44"/>
      <c r="AC15" s="1"/>
      <c r="AD15" s="42" t="s">
        <v>15</v>
      </c>
      <c r="AE15" s="43"/>
      <c r="AF15" s="44"/>
      <c r="AG15" s="3"/>
      <c r="AH15" s="3"/>
      <c r="AI15" s="3"/>
    </row>
    <row r="16" spans="1:35" ht="19.5" customHeight="1">
      <c r="A16" s="9" t="s">
        <v>16</v>
      </c>
      <c r="B16" s="39"/>
      <c r="C16" s="40"/>
      <c r="D16" s="40"/>
      <c r="E16" s="41"/>
      <c r="F16" s="45" t="str">
        <f>IF(ISBLANK(B16),"",VLOOKUP(B16,Spieler!$A$2:$B$30,2,FALSE))</f>
        <v/>
      </c>
      <c r="G16" s="46"/>
      <c r="H16" s="46"/>
      <c r="I16" s="46"/>
      <c r="J16" s="46"/>
      <c r="K16" s="46"/>
      <c r="L16" s="47"/>
      <c r="M16" s="9" t="s">
        <v>16</v>
      </c>
      <c r="N16" s="58"/>
      <c r="O16" s="59"/>
      <c r="P16" s="59"/>
      <c r="Q16" s="60"/>
      <c r="R16" s="45" t="str">
        <f>IF(ISBLANK(N16),"",VLOOKUP(N16,Gegner!$A$2:$B$1000,2,))</f>
        <v/>
      </c>
      <c r="S16" s="46"/>
      <c r="T16" s="46"/>
      <c r="U16" s="46"/>
      <c r="V16" s="46"/>
      <c r="W16" s="46"/>
      <c r="X16" s="47"/>
      <c r="Y16" s="1"/>
      <c r="Z16" s="22"/>
      <c r="AA16" s="23" t="s">
        <v>17</v>
      </c>
      <c r="AB16" s="24"/>
      <c r="AC16" s="1"/>
      <c r="AD16" s="20" t="str">
        <f aca="true" t="shared" si="0" ref="AD16:AD21">IF(Z16="","",IF(Z16&gt;AB16,1,0))</f>
        <v/>
      </c>
      <c r="AE16" s="10" t="s">
        <v>17</v>
      </c>
      <c r="AF16" s="11" t="str">
        <f aca="true" t="shared" si="1" ref="AF16:AF21">IF(AB16="","",IF(Z16&lt;AB16,1,0))</f>
        <v/>
      </c>
      <c r="AG16" s="3"/>
      <c r="AH16" s="3"/>
      <c r="AI16" s="3"/>
    </row>
    <row r="17" spans="1:35" ht="19.5" customHeight="1">
      <c r="A17" s="9" t="s">
        <v>18</v>
      </c>
      <c r="B17" s="39"/>
      <c r="C17" s="40"/>
      <c r="D17" s="40"/>
      <c r="E17" s="41"/>
      <c r="F17" s="45" t="str">
        <f>IF(ISBLANK(B17),"",VLOOKUP(B17,Spieler!$A$2:$B$30,2,FALSE))</f>
        <v/>
      </c>
      <c r="G17" s="46"/>
      <c r="H17" s="46"/>
      <c r="I17" s="46"/>
      <c r="J17" s="46"/>
      <c r="K17" s="46"/>
      <c r="L17" s="47"/>
      <c r="M17" s="9" t="s">
        <v>18</v>
      </c>
      <c r="N17" s="58"/>
      <c r="O17" s="59"/>
      <c r="P17" s="59"/>
      <c r="Q17" s="60"/>
      <c r="R17" s="45" t="str">
        <f>IF(ISBLANK(N17),"",VLOOKUP(N17,Gegner!$A$2:$B$1000,2,))</f>
        <v/>
      </c>
      <c r="S17" s="46"/>
      <c r="T17" s="46"/>
      <c r="U17" s="46"/>
      <c r="V17" s="46"/>
      <c r="W17" s="46"/>
      <c r="X17" s="47"/>
      <c r="Y17" s="1"/>
      <c r="Z17" s="22"/>
      <c r="AA17" s="23" t="s">
        <v>17</v>
      </c>
      <c r="AB17" s="24"/>
      <c r="AC17" s="1"/>
      <c r="AD17" s="20" t="str">
        <f t="shared" si="0"/>
        <v/>
      </c>
      <c r="AE17" s="10" t="s">
        <v>17</v>
      </c>
      <c r="AF17" s="11" t="str">
        <f t="shared" si="1"/>
        <v/>
      </c>
      <c r="AG17" s="3"/>
      <c r="AH17" s="3"/>
      <c r="AI17" s="3"/>
    </row>
    <row r="18" spans="1:35" ht="19.5" customHeight="1">
      <c r="A18" s="9" t="s">
        <v>19</v>
      </c>
      <c r="B18" s="39"/>
      <c r="C18" s="40"/>
      <c r="D18" s="40"/>
      <c r="E18" s="41"/>
      <c r="F18" s="45" t="str">
        <f>IF(ISBLANK(B18),"",VLOOKUP(B18,Spieler!$A$2:$B$30,2,FALSE))</f>
        <v/>
      </c>
      <c r="G18" s="46"/>
      <c r="H18" s="46"/>
      <c r="I18" s="46"/>
      <c r="J18" s="46"/>
      <c r="K18" s="46"/>
      <c r="L18" s="47"/>
      <c r="M18" s="9" t="s">
        <v>19</v>
      </c>
      <c r="N18" s="58"/>
      <c r="O18" s="59"/>
      <c r="P18" s="59"/>
      <c r="Q18" s="60"/>
      <c r="R18" s="45" t="str">
        <f>IF(ISBLANK(N18),"",VLOOKUP(N18,Gegner!$A$2:$B$1000,2,))</f>
        <v/>
      </c>
      <c r="S18" s="46"/>
      <c r="T18" s="46"/>
      <c r="U18" s="46"/>
      <c r="V18" s="46"/>
      <c r="W18" s="46"/>
      <c r="X18" s="47"/>
      <c r="Y18" s="1"/>
      <c r="Z18" s="22"/>
      <c r="AA18" s="23" t="s">
        <v>17</v>
      </c>
      <c r="AB18" s="24"/>
      <c r="AC18" s="1"/>
      <c r="AD18" s="20" t="str">
        <f t="shared" si="0"/>
        <v/>
      </c>
      <c r="AE18" s="10" t="s">
        <v>17</v>
      </c>
      <c r="AF18" s="11" t="str">
        <f t="shared" si="1"/>
        <v/>
      </c>
      <c r="AG18" s="3"/>
      <c r="AH18" s="3"/>
      <c r="AI18" s="3"/>
    </row>
    <row r="19" spans="1:35" ht="19.5" customHeight="1">
      <c r="A19" s="9" t="s">
        <v>20</v>
      </c>
      <c r="B19" s="39"/>
      <c r="C19" s="40"/>
      <c r="D19" s="40"/>
      <c r="E19" s="41"/>
      <c r="F19" s="45" t="str">
        <f>IF(ISBLANK(B19),"",VLOOKUP(B19,Spieler!$A$2:$B$30,2,FALSE))</f>
        <v/>
      </c>
      <c r="G19" s="46"/>
      <c r="H19" s="46"/>
      <c r="I19" s="46"/>
      <c r="J19" s="46"/>
      <c r="K19" s="46"/>
      <c r="L19" s="47"/>
      <c r="M19" s="9" t="s">
        <v>20</v>
      </c>
      <c r="N19" s="58"/>
      <c r="O19" s="59"/>
      <c r="P19" s="59"/>
      <c r="Q19" s="60"/>
      <c r="R19" s="45" t="str">
        <f>IF(ISBLANK(N19),"",VLOOKUP(N19,Gegner!$A$2:$B$1000,2,))</f>
        <v/>
      </c>
      <c r="S19" s="46"/>
      <c r="T19" s="46"/>
      <c r="U19" s="46"/>
      <c r="V19" s="46"/>
      <c r="W19" s="46"/>
      <c r="X19" s="47"/>
      <c r="Y19" s="1"/>
      <c r="Z19" s="22"/>
      <c r="AA19" s="23" t="s">
        <v>17</v>
      </c>
      <c r="AB19" s="24"/>
      <c r="AC19" s="1"/>
      <c r="AD19" s="20" t="str">
        <f t="shared" si="0"/>
        <v/>
      </c>
      <c r="AE19" s="10" t="s">
        <v>17</v>
      </c>
      <c r="AF19" s="11" t="str">
        <f t="shared" si="1"/>
        <v/>
      </c>
      <c r="AG19" s="3"/>
      <c r="AH19" s="3"/>
      <c r="AI19" s="3"/>
    </row>
    <row r="20" spans="1:35" ht="19.5" customHeight="1">
      <c r="A20" s="9" t="s">
        <v>21</v>
      </c>
      <c r="B20" s="39"/>
      <c r="C20" s="40"/>
      <c r="D20" s="40"/>
      <c r="E20" s="41"/>
      <c r="F20" s="45" t="str">
        <f>IF(ISBLANK(B20),"",VLOOKUP(B20,Spieler!$A$2:$B$30,2,FALSE))</f>
        <v/>
      </c>
      <c r="G20" s="46"/>
      <c r="H20" s="46"/>
      <c r="I20" s="46"/>
      <c r="J20" s="46"/>
      <c r="K20" s="46"/>
      <c r="L20" s="47"/>
      <c r="M20" s="9" t="s">
        <v>21</v>
      </c>
      <c r="N20" s="58"/>
      <c r="O20" s="59"/>
      <c r="P20" s="59"/>
      <c r="Q20" s="60"/>
      <c r="R20" s="49" t="str">
        <f>IF(ISBLANK(N20),"",VLOOKUP(N20,Gegner!$A$2:$B$1000,2,))</f>
        <v/>
      </c>
      <c r="S20" s="50"/>
      <c r="T20" s="50"/>
      <c r="U20" s="50"/>
      <c r="V20" s="50"/>
      <c r="W20" s="50"/>
      <c r="X20" s="51"/>
      <c r="Y20" s="1"/>
      <c r="Z20" s="22"/>
      <c r="AA20" s="23" t="s">
        <v>17</v>
      </c>
      <c r="AB20" s="24"/>
      <c r="AC20" s="1"/>
      <c r="AD20" s="20" t="str">
        <f t="shared" si="0"/>
        <v/>
      </c>
      <c r="AE20" s="10" t="s">
        <v>17</v>
      </c>
      <c r="AF20" s="11" t="str">
        <f t="shared" si="1"/>
        <v/>
      </c>
      <c r="AG20" s="3"/>
      <c r="AH20" s="3"/>
      <c r="AI20" s="3"/>
    </row>
    <row r="21" spans="1:35" ht="19.5" customHeight="1">
      <c r="A21" s="9" t="s">
        <v>22</v>
      </c>
      <c r="B21" s="39"/>
      <c r="C21" s="40"/>
      <c r="D21" s="40"/>
      <c r="E21" s="41"/>
      <c r="F21" s="45" t="str">
        <f>IF(ISBLANK(B21),"",VLOOKUP(B21,Spieler!$A$2:$B$30,2,FALSE))</f>
        <v/>
      </c>
      <c r="G21" s="46"/>
      <c r="H21" s="46"/>
      <c r="I21" s="46"/>
      <c r="J21" s="46"/>
      <c r="K21" s="46"/>
      <c r="L21" s="47"/>
      <c r="M21" s="9" t="s">
        <v>22</v>
      </c>
      <c r="N21" s="62"/>
      <c r="O21" s="63"/>
      <c r="P21" s="63"/>
      <c r="Q21" s="64"/>
      <c r="R21" s="52" t="str">
        <f>IF(ISBLANK(N21),"",VLOOKUP(N21,Gegner!$A$2:$B$1000,2,))</f>
        <v/>
      </c>
      <c r="S21" s="53"/>
      <c r="T21" s="53"/>
      <c r="U21" s="53"/>
      <c r="V21" s="53"/>
      <c r="W21" s="53"/>
      <c r="X21" s="54"/>
      <c r="Y21" s="1"/>
      <c r="Z21" s="22"/>
      <c r="AA21" s="25" t="s">
        <v>17</v>
      </c>
      <c r="AB21" s="24"/>
      <c r="AC21" s="1"/>
      <c r="AD21" s="20" t="str">
        <f t="shared" si="0"/>
        <v/>
      </c>
      <c r="AE21" s="10" t="s">
        <v>17</v>
      </c>
      <c r="AF21" s="11" t="str">
        <f t="shared" si="1"/>
        <v/>
      </c>
      <c r="AG21" s="3"/>
      <c r="AH21" s="3"/>
      <c r="AI21" s="3"/>
    </row>
    <row r="22" spans="1:35" ht="19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65" t="s">
        <v>23</v>
      </c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1"/>
      <c r="Z22" s="21" t="str">
        <f>IF(Z16="","0",SUM(Z16:Z21))</f>
        <v>0</v>
      </c>
      <c r="AA22" s="12" t="s">
        <v>17</v>
      </c>
      <c r="AB22" s="13" t="str">
        <f>IF(AB16="","0",SUM(AB16:AB21))</f>
        <v>0</v>
      </c>
      <c r="AC22" s="3"/>
      <c r="AD22" s="21" t="str">
        <f>IF(AD16="","0",SUM(AD16:AD21))</f>
        <v>0</v>
      </c>
      <c r="AE22" s="12" t="s">
        <v>17</v>
      </c>
      <c r="AF22" s="13" t="str">
        <f>IF(AF16="","0",SUM(AF16:AF21))</f>
        <v>0</v>
      </c>
      <c r="AG22" s="3"/>
      <c r="AH22" s="3"/>
      <c r="AI22" s="3"/>
    </row>
    <row r="23" spans="1:35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ht="18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61" t="s">
        <v>24</v>
      </c>
      <c r="O24" s="29"/>
      <c r="P24" s="29"/>
      <c r="Q24" s="29"/>
      <c r="R24" s="29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ht="15.75" customHeight="1">
      <c r="A26" s="8" t="s">
        <v>11</v>
      </c>
      <c r="B26" s="42" t="s">
        <v>13</v>
      </c>
      <c r="C26" s="43"/>
      <c r="D26" s="43"/>
      <c r="E26" s="43"/>
      <c r="F26" s="43"/>
      <c r="G26" s="43"/>
      <c r="H26" s="43"/>
      <c r="I26" s="43"/>
      <c r="J26" s="43"/>
      <c r="K26" s="43"/>
      <c r="L26" s="44"/>
      <c r="M26" s="8" t="s">
        <v>11</v>
      </c>
      <c r="N26" s="42" t="s">
        <v>13</v>
      </c>
      <c r="O26" s="43"/>
      <c r="P26" s="43"/>
      <c r="Q26" s="43"/>
      <c r="R26" s="43"/>
      <c r="S26" s="43"/>
      <c r="T26" s="43"/>
      <c r="U26" s="43"/>
      <c r="V26" s="43"/>
      <c r="W26" s="43"/>
      <c r="X26" s="44"/>
      <c r="Y26" s="1"/>
      <c r="Z26" s="42" t="s">
        <v>14</v>
      </c>
      <c r="AA26" s="43"/>
      <c r="AB26" s="44"/>
      <c r="AC26" s="1"/>
      <c r="AD26" s="42" t="s">
        <v>15</v>
      </c>
      <c r="AE26" s="43"/>
      <c r="AF26" s="44"/>
      <c r="AG26" s="3"/>
      <c r="AH26" s="3"/>
      <c r="AI26" s="3"/>
    </row>
    <row r="27" spans="1:35" ht="18" customHeight="1">
      <c r="A27" s="48" t="s">
        <v>16</v>
      </c>
      <c r="B27" s="55"/>
      <c r="C27" s="43"/>
      <c r="D27" s="43"/>
      <c r="E27" s="43"/>
      <c r="F27" s="43"/>
      <c r="G27" s="43"/>
      <c r="H27" s="43"/>
      <c r="I27" s="43"/>
      <c r="J27" s="43"/>
      <c r="K27" s="43"/>
      <c r="L27" s="44"/>
      <c r="M27" s="48" t="s">
        <v>16</v>
      </c>
      <c r="N27" s="55"/>
      <c r="O27" s="43"/>
      <c r="P27" s="43"/>
      <c r="Q27" s="43"/>
      <c r="R27" s="43"/>
      <c r="S27" s="43"/>
      <c r="T27" s="43"/>
      <c r="U27" s="43"/>
      <c r="V27" s="43"/>
      <c r="W27" s="43"/>
      <c r="X27" s="44"/>
      <c r="Y27" s="1"/>
      <c r="Z27" s="71"/>
      <c r="AA27" s="71" t="s">
        <v>17</v>
      </c>
      <c r="AB27" s="71"/>
      <c r="AC27" s="1"/>
      <c r="AD27" s="69" t="str">
        <f>IF(Z27="","",IF(Z27&gt;AB27,1,0))</f>
        <v/>
      </c>
      <c r="AE27" s="69" t="s">
        <v>17</v>
      </c>
      <c r="AF27" s="69" t="str">
        <f>IF(AB27="","",IF(Z27&lt;AB27,1,0))</f>
        <v/>
      </c>
      <c r="AG27" s="14"/>
      <c r="AH27" s="14"/>
      <c r="AI27" s="14"/>
    </row>
    <row r="28" spans="1:35" ht="18" customHeight="1">
      <c r="A28" s="29"/>
      <c r="B28" s="55"/>
      <c r="C28" s="43"/>
      <c r="D28" s="43"/>
      <c r="E28" s="43"/>
      <c r="F28" s="43"/>
      <c r="G28" s="43"/>
      <c r="H28" s="43"/>
      <c r="I28" s="43"/>
      <c r="J28" s="43"/>
      <c r="K28" s="43"/>
      <c r="L28" s="44"/>
      <c r="M28" s="29"/>
      <c r="N28" s="55"/>
      <c r="O28" s="43"/>
      <c r="P28" s="43"/>
      <c r="Q28" s="43"/>
      <c r="R28" s="43"/>
      <c r="S28" s="43"/>
      <c r="T28" s="43"/>
      <c r="U28" s="43"/>
      <c r="V28" s="43"/>
      <c r="W28" s="43"/>
      <c r="X28" s="44"/>
      <c r="Y28" s="1"/>
      <c r="Z28" s="72"/>
      <c r="AA28" s="72"/>
      <c r="AB28" s="72"/>
      <c r="AC28" s="1"/>
      <c r="AD28" s="70"/>
      <c r="AE28" s="70"/>
      <c r="AF28" s="70"/>
      <c r="AG28" s="14"/>
      <c r="AH28" s="14"/>
      <c r="AI28" s="14"/>
    </row>
    <row r="29" spans="1:35" ht="18" customHeight="1">
      <c r="A29" s="48" t="s">
        <v>18</v>
      </c>
      <c r="B29" s="55"/>
      <c r="C29" s="43"/>
      <c r="D29" s="43"/>
      <c r="E29" s="43"/>
      <c r="F29" s="43"/>
      <c r="G29" s="43"/>
      <c r="H29" s="43"/>
      <c r="I29" s="43"/>
      <c r="J29" s="43"/>
      <c r="K29" s="43"/>
      <c r="L29" s="44"/>
      <c r="M29" s="48" t="s">
        <v>18</v>
      </c>
      <c r="N29" s="55"/>
      <c r="O29" s="67"/>
      <c r="P29" s="67"/>
      <c r="Q29" s="67"/>
      <c r="R29" s="67"/>
      <c r="S29" s="67"/>
      <c r="T29" s="67"/>
      <c r="U29" s="67"/>
      <c r="V29" s="67"/>
      <c r="W29" s="67"/>
      <c r="X29" s="68"/>
      <c r="Y29" s="1"/>
      <c r="Z29" s="71"/>
      <c r="AA29" s="71" t="s">
        <v>17</v>
      </c>
      <c r="AB29" s="71"/>
      <c r="AC29" s="1"/>
      <c r="AD29" s="69" t="str">
        <f>IF(Z29="","",IF(Z29&gt;AB29,1,0))</f>
        <v/>
      </c>
      <c r="AE29" s="69" t="s">
        <v>17</v>
      </c>
      <c r="AF29" s="69" t="str">
        <f>IF(AB29="","",IF(Z29&lt;AB29,1,0))</f>
        <v/>
      </c>
      <c r="AG29" s="14"/>
      <c r="AH29" s="14"/>
      <c r="AI29" s="14"/>
    </row>
    <row r="30" spans="1:35" ht="18" customHeight="1">
      <c r="A30" s="29"/>
      <c r="B30" s="55"/>
      <c r="C30" s="43"/>
      <c r="D30" s="43"/>
      <c r="E30" s="43"/>
      <c r="F30" s="43"/>
      <c r="G30" s="43"/>
      <c r="H30" s="43"/>
      <c r="I30" s="43"/>
      <c r="J30" s="43"/>
      <c r="K30" s="43"/>
      <c r="L30" s="44"/>
      <c r="M30" s="29"/>
      <c r="N30" s="55"/>
      <c r="O30" s="67"/>
      <c r="P30" s="67"/>
      <c r="Q30" s="67"/>
      <c r="R30" s="67"/>
      <c r="S30" s="67"/>
      <c r="T30" s="67"/>
      <c r="U30" s="67"/>
      <c r="V30" s="67"/>
      <c r="W30" s="67"/>
      <c r="X30" s="68"/>
      <c r="Y30" s="1"/>
      <c r="Z30" s="72"/>
      <c r="AA30" s="72"/>
      <c r="AB30" s="72"/>
      <c r="AC30" s="1"/>
      <c r="AD30" s="70"/>
      <c r="AE30" s="70"/>
      <c r="AF30" s="70"/>
      <c r="AG30" s="14"/>
      <c r="AH30" s="14"/>
      <c r="AI30" s="14"/>
    </row>
    <row r="31" spans="1:35" ht="18" customHeight="1">
      <c r="A31" s="48" t="s">
        <v>19</v>
      </c>
      <c r="B31" s="55"/>
      <c r="C31" s="43"/>
      <c r="D31" s="43"/>
      <c r="E31" s="43"/>
      <c r="F31" s="43"/>
      <c r="G31" s="43"/>
      <c r="H31" s="43"/>
      <c r="I31" s="43"/>
      <c r="J31" s="43"/>
      <c r="K31" s="43"/>
      <c r="L31" s="44"/>
      <c r="M31" s="48" t="s">
        <v>19</v>
      </c>
      <c r="N31" s="55"/>
      <c r="O31" s="67"/>
      <c r="P31" s="67"/>
      <c r="Q31" s="67"/>
      <c r="R31" s="67"/>
      <c r="S31" s="67"/>
      <c r="T31" s="67"/>
      <c r="U31" s="67"/>
      <c r="V31" s="67"/>
      <c r="W31" s="67"/>
      <c r="X31" s="68"/>
      <c r="Y31" s="1"/>
      <c r="Z31" s="71"/>
      <c r="AA31" s="71" t="s">
        <v>17</v>
      </c>
      <c r="AB31" s="71"/>
      <c r="AC31" s="1"/>
      <c r="AD31" s="69" t="str">
        <f>IF(Z31="","",IF(Z31&gt;AB31,1,0))</f>
        <v/>
      </c>
      <c r="AE31" s="69" t="s">
        <v>17</v>
      </c>
      <c r="AF31" s="69" t="str">
        <f>IF(AB31="","",IF(Z31&lt;AB31,1,0))</f>
        <v/>
      </c>
      <c r="AG31" s="14"/>
      <c r="AH31" s="14"/>
      <c r="AI31" s="14"/>
    </row>
    <row r="32" spans="1:35" ht="18" customHeight="1">
      <c r="A32" s="29"/>
      <c r="B32" s="55"/>
      <c r="C32" s="43"/>
      <c r="D32" s="43"/>
      <c r="E32" s="43"/>
      <c r="F32" s="43"/>
      <c r="G32" s="43"/>
      <c r="H32" s="43"/>
      <c r="I32" s="43"/>
      <c r="J32" s="43"/>
      <c r="K32" s="43"/>
      <c r="L32" s="44"/>
      <c r="M32" s="29"/>
      <c r="N32" s="55"/>
      <c r="O32" s="67"/>
      <c r="P32" s="67"/>
      <c r="Q32" s="67"/>
      <c r="R32" s="67"/>
      <c r="S32" s="67"/>
      <c r="T32" s="67"/>
      <c r="U32" s="67"/>
      <c r="V32" s="67"/>
      <c r="W32" s="67"/>
      <c r="X32" s="68"/>
      <c r="Y32" s="1"/>
      <c r="Z32" s="72"/>
      <c r="AA32" s="72"/>
      <c r="AB32" s="72"/>
      <c r="AC32" s="1"/>
      <c r="AD32" s="70"/>
      <c r="AE32" s="70"/>
      <c r="AF32" s="70"/>
      <c r="AG32" s="14"/>
      <c r="AH32" s="14"/>
      <c r="AI32" s="14"/>
    </row>
    <row r="33" spans="1:35" ht="18" customHeight="1">
      <c r="A33" s="48">
        <v>1</v>
      </c>
      <c r="B33" s="55"/>
      <c r="C33" s="43"/>
      <c r="D33" s="43"/>
      <c r="E33" s="43"/>
      <c r="F33" s="43"/>
      <c r="G33" s="43"/>
      <c r="H33" s="43"/>
      <c r="I33" s="43"/>
      <c r="J33" s="43"/>
      <c r="K33" s="43"/>
      <c r="L33" s="44"/>
      <c r="M33" s="48">
        <v>2</v>
      </c>
      <c r="N33" s="55"/>
      <c r="O33" s="67"/>
      <c r="P33" s="67"/>
      <c r="Q33" s="67"/>
      <c r="R33" s="67"/>
      <c r="S33" s="67"/>
      <c r="T33" s="67"/>
      <c r="U33" s="67"/>
      <c r="V33" s="67"/>
      <c r="W33" s="67"/>
      <c r="X33" s="68"/>
      <c r="Y33" s="1"/>
      <c r="Z33" s="71"/>
      <c r="AA33" s="71" t="s">
        <v>17</v>
      </c>
      <c r="AB33" s="71"/>
      <c r="AC33" s="1"/>
      <c r="AD33" s="69" t="str">
        <f>IF(Z33="","",IF(Z33&gt;AB33,1,0))</f>
        <v/>
      </c>
      <c r="AE33" s="69" t="s">
        <v>17</v>
      </c>
      <c r="AF33" s="69" t="str">
        <f>IF(AB33="","",IF(Z33&lt;AB33,1,0))</f>
        <v/>
      </c>
      <c r="AG33" s="14"/>
      <c r="AH33" s="14"/>
      <c r="AI33" s="14"/>
    </row>
    <row r="34" spans="1:35" ht="18" customHeight="1">
      <c r="A34" s="29"/>
      <c r="B34" s="55"/>
      <c r="C34" s="43"/>
      <c r="D34" s="43"/>
      <c r="E34" s="43"/>
      <c r="F34" s="43"/>
      <c r="G34" s="43"/>
      <c r="H34" s="43"/>
      <c r="I34" s="43"/>
      <c r="J34" s="43"/>
      <c r="K34" s="43"/>
      <c r="L34" s="44"/>
      <c r="M34" s="29"/>
      <c r="N34" s="55"/>
      <c r="O34" s="67"/>
      <c r="P34" s="67"/>
      <c r="Q34" s="67"/>
      <c r="R34" s="67"/>
      <c r="S34" s="67"/>
      <c r="T34" s="67"/>
      <c r="U34" s="67"/>
      <c r="V34" s="67"/>
      <c r="W34" s="67"/>
      <c r="X34" s="68"/>
      <c r="Y34" s="1"/>
      <c r="Z34" s="72"/>
      <c r="AA34" s="72"/>
      <c r="AB34" s="72"/>
      <c r="AC34" s="1"/>
      <c r="AD34" s="70"/>
      <c r="AE34" s="70"/>
      <c r="AF34" s="70"/>
      <c r="AG34" s="14"/>
      <c r="AH34" s="14"/>
      <c r="AI34" s="14"/>
    </row>
    <row r="35" spans="1:35" ht="18" customHeight="1">
      <c r="A35" s="48">
        <v>2</v>
      </c>
      <c r="B35" s="55"/>
      <c r="C35" s="43"/>
      <c r="D35" s="43"/>
      <c r="E35" s="43"/>
      <c r="F35" s="43"/>
      <c r="G35" s="43"/>
      <c r="H35" s="43"/>
      <c r="I35" s="43"/>
      <c r="J35" s="43"/>
      <c r="K35" s="43"/>
      <c r="L35" s="44"/>
      <c r="M35" s="48">
        <v>3</v>
      </c>
      <c r="N35" s="55"/>
      <c r="O35" s="67"/>
      <c r="P35" s="67"/>
      <c r="Q35" s="67"/>
      <c r="R35" s="67"/>
      <c r="S35" s="67"/>
      <c r="T35" s="67"/>
      <c r="U35" s="67"/>
      <c r="V35" s="67"/>
      <c r="W35" s="67"/>
      <c r="X35" s="68"/>
      <c r="Y35" s="1"/>
      <c r="Z35" s="71"/>
      <c r="AA35" s="71" t="s">
        <v>17</v>
      </c>
      <c r="AB35" s="71"/>
      <c r="AC35" s="1"/>
      <c r="AD35" s="69" t="str">
        <f>IF(Z35="","",IF(Z35&gt;AB35,1,0))</f>
        <v/>
      </c>
      <c r="AE35" s="69" t="s">
        <v>17</v>
      </c>
      <c r="AF35" s="69" t="str">
        <f>IF(AB35="","",IF(Z35&lt;AB35,1,0))</f>
        <v/>
      </c>
      <c r="AG35" s="14"/>
      <c r="AH35" s="14"/>
      <c r="AI35" s="14"/>
    </row>
    <row r="36" spans="1:35" ht="18" customHeight="1">
      <c r="A36" s="29"/>
      <c r="B36" s="55"/>
      <c r="C36" s="43"/>
      <c r="D36" s="43"/>
      <c r="E36" s="43"/>
      <c r="F36" s="43"/>
      <c r="G36" s="43"/>
      <c r="H36" s="43"/>
      <c r="I36" s="43"/>
      <c r="J36" s="43"/>
      <c r="K36" s="43"/>
      <c r="L36" s="44"/>
      <c r="M36" s="29"/>
      <c r="N36" s="55"/>
      <c r="O36" s="67"/>
      <c r="P36" s="67"/>
      <c r="Q36" s="67"/>
      <c r="R36" s="67"/>
      <c r="S36" s="67"/>
      <c r="T36" s="67"/>
      <c r="U36" s="67"/>
      <c r="V36" s="67"/>
      <c r="W36" s="67"/>
      <c r="X36" s="68"/>
      <c r="Y36" s="1"/>
      <c r="Z36" s="72"/>
      <c r="AA36" s="72"/>
      <c r="AB36" s="72"/>
      <c r="AC36" s="1"/>
      <c r="AD36" s="70"/>
      <c r="AE36" s="70"/>
      <c r="AF36" s="70"/>
      <c r="AG36" s="14"/>
      <c r="AH36" s="14"/>
      <c r="AI36" s="14"/>
    </row>
    <row r="37" spans="1:35" ht="18" customHeight="1">
      <c r="A37" s="69">
        <v>3</v>
      </c>
      <c r="B37" s="55"/>
      <c r="C37" s="43"/>
      <c r="D37" s="43"/>
      <c r="E37" s="43"/>
      <c r="F37" s="43"/>
      <c r="G37" s="43"/>
      <c r="H37" s="43"/>
      <c r="I37" s="43"/>
      <c r="J37" s="43"/>
      <c r="K37" s="43"/>
      <c r="L37" s="44"/>
      <c r="M37" s="69">
        <v>1</v>
      </c>
      <c r="N37" s="55"/>
      <c r="O37" s="67"/>
      <c r="P37" s="67"/>
      <c r="Q37" s="67"/>
      <c r="R37" s="67"/>
      <c r="S37" s="67"/>
      <c r="T37" s="67"/>
      <c r="U37" s="67"/>
      <c r="V37" s="67"/>
      <c r="W37" s="67"/>
      <c r="X37" s="68"/>
      <c r="Y37" s="1"/>
      <c r="Z37" s="71"/>
      <c r="AA37" s="71" t="s">
        <v>17</v>
      </c>
      <c r="AB37" s="71"/>
      <c r="AC37" s="1"/>
      <c r="AD37" s="69" t="str">
        <f>IF(Z37="","",IF(Z37&gt;AB37,1,0))</f>
        <v/>
      </c>
      <c r="AE37" s="69" t="s">
        <v>17</v>
      </c>
      <c r="AF37" s="69" t="str">
        <f>IF(AB37="","",IF(Z37&lt;AB37,1,0))</f>
        <v/>
      </c>
      <c r="AG37" s="14"/>
      <c r="AH37" s="14"/>
      <c r="AI37" s="14"/>
    </row>
    <row r="38" spans="1:35" ht="18" customHeight="1">
      <c r="A38" s="70"/>
      <c r="B38" s="55"/>
      <c r="C38" s="43"/>
      <c r="D38" s="43"/>
      <c r="E38" s="43"/>
      <c r="F38" s="43"/>
      <c r="G38" s="43"/>
      <c r="H38" s="43"/>
      <c r="I38" s="43"/>
      <c r="J38" s="43"/>
      <c r="K38" s="43"/>
      <c r="L38" s="44"/>
      <c r="M38" s="70"/>
      <c r="N38" s="55"/>
      <c r="O38" s="67"/>
      <c r="P38" s="67"/>
      <c r="Q38" s="67"/>
      <c r="R38" s="67"/>
      <c r="S38" s="67"/>
      <c r="T38" s="67"/>
      <c r="U38" s="67"/>
      <c r="V38" s="67"/>
      <c r="W38" s="67"/>
      <c r="X38" s="68"/>
      <c r="Y38" s="1"/>
      <c r="Z38" s="72"/>
      <c r="AA38" s="72"/>
      <c r="AB38" s="72"/>
      <c r="AC38" s="1"/>
      <c r="AD38" s="70"/>
      <c r="AE38" s="70"/>
      <c r="AF38" s="70"/>
      <c r="AG38" s="14"/>
      <c r="AH38" s="14"/>
      <c r="AI38" s="14"/>
    </row>
    <row r="39" spans="1:35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42" t="s">
        <v>25</v>
      </c>
      <c r="O39" s="43"/>
      <c r="P39" s="43"/>
      <c r="Q39" s="43"/>
      <c r="R39" s="43"/>
      <c r="S39" s="43"/>
      <c r="T39" s="43"/>
      <c r="U39" s="43"/>
      <c r="V39" s="43"/>
      <c r="W39" s="43"/>
      <c r="X39" s="44"/>
      <c r="Y39" s="1"/>
      <c r="Z39" s="21">
        <f>IF(Z22="","",SUM(Z27:Z38))</f>
        <v>0</v>
      </c>
      <c r="AA39" s="12" t="s">
        <v>17</v>
      </c>
      <c r="AB39" s="13" t="str">
        <f>IF(AB16="","0",SUM(AB27:AB38))</f>
        <v>0</v>
      </c>
      <c r="AC39" s="3"/>
      <c r="AD39" s="21" t="str">
        <f>IF(AD16="","0",SUM(AD27:AD37))</f>
        <v>0</v>
      </c>
      <c r="AE39" s="12" t="s">
        <v>17</v>
      </c>
      <c r="AF39" s="13" t="str">
        <f>IF(AF16="","0",SUM(AF27:AF38))</f>
        <v>0</v>
      </c>
      <c r="AG39" s="3"/>
      <c r="AH39" s="3"/>
      <c r="AI39" s="3"/>
    </row>
    <row r="40" spans="1:35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3"/>
      <c r="AA40" s="3"/>
      <c r="AB40" s="3"/>
      <c r="AC40" s="3"/>
      <c r="AD40" s="3"/>
      <c r="AE40" s="3"/>
      <c r="AF40" s="3"/>
      <c r="AG40" s="3"/>
      <c r="AH40" s="3"/>
      <c r="AI40" s="3"/>
    </row>
    <row r="41" spans="1:35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42" t="s">
        <v>26</v>
      </c>
      <c r="O41" s="43"/>
      <c r="P41" s="43"/>
      <c r="Q41" s="43"/>
      <c r="R41" s="43"/>
      <c r="S41" s="43"/>
      <c r="T41" s="43"/>
      <c r="U41" s="43"/>
      <c r="V41" s="43"/>
      <c r="W41" s="43"/>
      <c r="X41" s="44"/>
      <c r="Y41" s="1"/>
      <c r="Z41" s="21" t="str">
        <f>IF(ISBLANK(Z16),"0",Z39+Z22)</f>
        <v>0</v>
      </c>
      <c r="AA41" s="12" t="s">
        <v>17</v>
      </c>
      <c r="AB41" s="13">
        <f>IF(AB39="","",AB39+AB22)</f>
        <v>0</v>
      </c>
      <c r="AC41" s="3"/>
      <c r="AD41" s="21">
        <f>IF(AD39="","",AD39+AD22)</f>
        <v>0</v>
      </c>
      <c r="AE41" s="12" t="s">
        <v>17</v>
      </c>
      <c r="AF41" s="13">
        <f>IF(AF39="","",AF39+AF22)</f>
        <v>0</v>
      </c>
      <c r="AG41" s="3"/>
      <c r="AH41" s="3"/>
      <c r="AI41" s="3"/>
    </row>
    <row r="42" spans="1:35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35" ht="15.75" customHeight="1">
      <c r="A43" s="1"/>
      <c r="B43" s="1"/>
      <c r="C43" s="15" t="s">
        <v>27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:35" ht="15.75" customHeight="1">
      <c r="A44" s="1"/>
      <c r="B44" s="1"/>
      <c r="C44" s="88" t="s">
        <v>28</v>
      </c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1"/>
      <c r="AG44" s="1"/>
      <c r="AH44" s="1"/>
      <c r="AI44" s="1"/>
    </row>
    <row r="45" spans="1:35" ht="15.75" customHeight="1">
      <c r="A45" s="75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7"/>
      <c r="AG45" s="3"/>
      <c r="AH45" s="3"/>
      <c r="AI45" s="3"/>
    </row>
    <row r="46" spans="1:35" ht="15.75" customHeight="1">
      <c r="A46" s="75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7"/>
      <c r="AG46" s="3"/>
      <c r="AH46" s="3"/>
      <c r="AI46" s="3"/>
    </row>
    <row r="47" spans="1:35" ht="15.75" customHeight="1">
      <c r="A47" s="75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7"/>
      <c r="AG47" s="3"/>
      <c r="AH47" s="3"/>
      <c r="AI47" s="3"/>
    </row>
    <row r="48" spans="1:35" ht="15.75" customHeight="1">
      <c r="A48" s="78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7"/>
      <c r="AG48" s="3"/>
      <c r="AH48" s="3"/>
      <c r="AI48" s="3"/>
    </row>
    <row r="49" spans="1:35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82"/>
      <c r="X49" s="29"/>
      <c r="Y49" s="29"/>
      <c r="Z49" s="29"/>
      <c r="AA49" s="29"/>
      <c r="AB49" s="29"/>
      <c r="AC49" s="29"/>
      <c r="AD49" s="29"/>
      <c r="AE49" s="29"/>
      <c r="AF49" s="29"/>
      <c r="AG49" s="1"/>
      <c r="AH49" s="1"/>
      <c r="AI49" s="1"/>
    </row>
    <row r="50" spans="1:35" ht="15.75" customHeight="1">
      <c r="A50" s="1" t="s">
        <v>29</v>
      </c>
      <c r="B50" s="1"/>
      <c r="C50" s="1"/>
      <c r="D50" s="1"/>
      <c r="E50" s="1"/>
      <c r="F50" s="1"/>
      <c r="G50" s="1"/>
      <c r="H50" s="7"/>
      <c r="I50" s="7"/>
      <c r="J50" s="7"/>
      <c r="K50" s="7"/>
      <c r="L50" s="7"/>
      <c r="M50" s="7"/>
      <c r="N50" s="7"/>
      <c r="O50" s="7"/>
      <c r="P50" s="7"/>
      <c r="Q50" s="1" t="s">
        <v>30</v>
      </c>
      <c r="R50" s="1"/>
      <c r="S50" s="1"/>
      <c r="T50" s="1"/>
      <c r="U50" s="1"/>
      <c r="V50" s="1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1"/>
      <c r="AH50" s="1"/>
      <c r="AI50" s="1"/>
    </row>
    <row r="51" spans="1:35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1:35" ht="15.75" customHeight="1">
      <c r="A52" s="79" t="s">
        <v>31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1"/>
      <c r="AG52" s="16"/>
      <c r="AH52" s="16"/>
      <c r="AI52" s="16"/>
    </row>
    <row r="53" spans="1:35" ht="15.75" customHeight="1">
      <c r="A53" s="84" t="s">
        <v>32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85"/>
      <c r="AG53" s="17"/>
      <c r="AH53" s="17"/>
      <c r="AI53" s="17"/>
    </row>
    <row r="54" spans="1:35" ht="15.75" customHeight="1">
      <c r="A54" s="86" t="s">
        <v>33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7"/>
      <c r="AG54" s="17"/>
      <c r="AH54" s="17"/>
      <c r="AI54" s="17"/>
    </row>
    <row r="55" spans="1:3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</row>
    <row r="56" spans="1:35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1:35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1:35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</row>
    <row r="59" spans="1:35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1:35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spans="1:35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1:35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spans="1:35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1:35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</row>
    <row r="65" spans="1:3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spans="1:35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spans="1:35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1:35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1:35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1:35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</row>
    <row r="71" spans="1:35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</row>
    <row r="72" spans="1:35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</row>
    <row r="73" spans="1:35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</row>
    <row r="74" spans="1:35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</row>
    <row r="75" spans="1:3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1:35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1:35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</row>
    <row r="78" spans="1:35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1:35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</row>
    <row r="80" spans="1:35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1:35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</row>
    <row r="82" spans="1:35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spans="1:35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</row>
    <row r="89" spans="1:35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</row>
    <row r="90" spans="1:35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</row>
    <row r="91" spans="1:35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</row>
    <row r="92" spans="1:35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</row>
    <row r="93" spans="1:35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</row>
    <row r="94" spans="1:35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</row>
    <row r="95" spans="1:3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</row>
    <row r="96" spans="1:35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</row>
    <row r="97" spans="1:35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</row>
    <row r="98" spans="1:35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</row>
    <row r="99" spans="1:35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</row>
    <row r="100" spans="1:35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</row>
    <row r="101" spans="1:35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</row>
    <row r="102" spans="1:35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</row>
    <row r="103" spans="1:35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</row>
    <row r="104" spans="1:35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</row>
    <row r="105" spans="1:3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</row>
    <row r="106" spans="1:35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</row>
    <row r="107" spans="1:35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</row>
    <row r="108" spans="1:35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</row>
    <row r="109" spans="1:35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</row>
    <row r="110" spans="1:35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</row>
    <row r="111" spans="1:35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</row>
    <row r="112" spans="1:35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</row>
    <row r="113" spans="1:35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</row>
    <row r="114" spans="1:35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</row>
    <row r="115" spans="1:3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</row>
    <row r="116" spans="1:35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</row>
    <row r="117" spans="1:35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</row>
    <row r="118" spans="1:35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</row>
    <row r="119" spans="1:35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</row>
    <row r="120" spans="1:35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</row>
    <row r="121" spans="1:35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</row>
    <row r="122" spans="1:35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</row>
    <row r="123" spans="1:35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</row>
    <row r="124" spans="1:35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</row>
    <row r="125" spans="1:3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</row>
    <row r="126" spans="1:35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</row>
    <row r="127" spans="1:35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</row>
    <row r="128" spans="1:35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</row>
    <row r="129" spans="1:35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</row>
    <row r="130" spans="1:35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</row>
    <row r="131" spans="1:35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</row>
    <row r="132" spans="1:35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</row>
    <row r="133" spans="1:35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</row>
    <row r="134" spans="1:35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</row>
    <row r="135" spans="1: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</row>
    <row r="136" spans="1:35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</row>
    <row r="137" spans="1:35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</row>
    <row r="138" spans="1:35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</row>
    <row r="139" spans="1:35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</row>
    <row r="140" spans="1:35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</row>
    <row r="141" spans="1:35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</row>
    <row r="142" spans="1:35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</row>
    <row r="143" spans="1:35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</row>
    <row r="144" spans="1:35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</row>
    <row r="145" spans="1:3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</row>
    <row r="146" spans="1:35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</row>
    <row r="147" spans="1:35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</row>
    <row r="148" spans="1:35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</row>
    <row r="149" spans="1:35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</row>
    <row r="150" spans="1:35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</row>
    <row r="151" spans="1:35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</row>
    <row r="152" spans="1:35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</row>
    <row r="153" spans="1:35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</row>
    <row r="154" spans="1:35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</row>
    <row r="155" spans="1:3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</row>
    <row r="156" spans="1:35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</row>
    <row r="157" spans="1:35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</row>
    <row r="158" spans="1:35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</row>
    <row r="159" spans="1:35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</row>
    <row r="160" spans="1:35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</row>
    <row r="161" spans="1:35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</row>
    <row r="162" spans="1:35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</row>
    <row r="163" spans="1:35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</row>
    <row r="164" spans="1:35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</row>
    <row r="165" spans="1:3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</row>
    <row r="166" spans="1:35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</row>
    <row r="167" spans="1:35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</row>
    <row r="168" spans="1:35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</row>
    <row r="169" spans="1:35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</row>
    <row r="170" spans="1:35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</row>
    <row r="171" spans="1:35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</row>
    <row r="172" spans="1:35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</row>
    <row r="173" spans="1:35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</row>
    <row r="174" spans="1:35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</row>
    <row r="175" spans="1:3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</row>
    <row r="176" spans="1:35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</row>
    <row r="177" spans="1:35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</row>
    <row r="178" spans="1:35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</row>
    <row r="179" spans="1:35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</row>
    <row r="180" spans="1:35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</row>
    <row r="181" spans="1:35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</row>
    <row r="182" spans="1:35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</row>
    <row r="183" spans="1:35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</row>
    <row r="184" spans="1:35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</row>
    <row r="185" spans="1:3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</row>
    <row r="186" spans="1:35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</row>
    <row r="187" spans="1:35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</row>
    <row r="188" spans="1:35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</row>
    <row r="189" spans="1:35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</row>
    <row r="190" spans="1:35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</row>
    <row r="191" spans="1:35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</row>
    <row r="192" spans="1:35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</row>
    <row r="193" spans="1:35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</row>
    <row r="194" spans="1:35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</row>
    <row r="195" spans="1:3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</row>
    <row r="196" spans="1:35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</row>
    <row r="197" spans="1:35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</row>
    <row r="198" spans="1:35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</row>
    <row r="199" spans="1:35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</row>
    <row r="200" spans="1:35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</row>
    <row r="201" spans="1:35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</row>
    <row r="202" spans="1:35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</row>
    <row r="203" spans="1:35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</row>
    <row r="204" spans="1:35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</row>
    <row r="205" spans="1:3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</row>
    <row r="206" spans="1:35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</row>
    <row r="207" spans="1:35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</row>
    <row r="208" spans="1:35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</row>
    <row r="209" spans="1:35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</row>
    <row r="210" spans="1:35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</row>
    <row r="211" spans="1:35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</row>
    <row r="212" spans="1:35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</row>
    <row r="213" spans="1:35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</row>
    <row r="214" spans="1:35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</row>
    <row r="215" spans="1:3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</row>
    <row r="216" spans="1:35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</row>
    <row r="217" spans="1:35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</row>
    <row r="218" spans="1:35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</row>
    <row r="219" spans="1:35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</row>
    <row r="220" spans="1:35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</row>
    <row r="221" spans="1:35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</row>
    <row r="222" spans="1:35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</row>
    <row r="223" spans="1:35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</row>
    <row r="224" spans="1:35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</row>
    <row r="225" spans="1:3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</row>
    <row r="226" spans="1:35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</row>
    <row r="227" spans="1:35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</row>
    <row r="228" spans="1:35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</row>
    <row r="229" spans="1:35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</row>
    <row r="230" spans="1:35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</row>
    <row r="231" spans="1:35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</row>
    <row r="232" spans="1:35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</row>
    <row r="233" spans="1:35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</row>
    <row r="234" spans="1:35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</row>
    <row r="235" spans="1: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</row>
    <row r="236" spans="1:35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</row>
    <row r="237" spans="1:35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</row>
    <row r="238" spans="1:35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</row>
    <row r="239" spans="1:35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</row>
    <row r="240" spans="1:35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</row>
    <row r="241" spans="1:35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</row>
    <row r="242" spans="1:35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</row>
    <row r="243" spans="1:35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</row>
    <row r="244" spans="1:35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</row>
    <row r="245" spans="1:3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</row>
    <row r="246" spans="1:35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</row>
    <row r="247" spans="1:35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</row>
    <row r="248" spans="1:35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</row>
    <row r="249" spans="1:35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</row>
    <row r="250" spans="1:35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</row>
    <row r="251" spans="1:35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</row>
    <row r="252" spans="1:35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</row>
    <row r="253" spans="1:35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</row>
    <row r="254" spans="1:35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</row>
  </sheetData>
  <mergeCells count="132">
    <mergeCell ref="A45:AF45"/>
    <mergeCell ref="A46:AF46"/>
    <mergeCell ref="A48:AF48"/>
    <mergeCell ref="A52:AF52"/>
    <mergeCell ref="W49:AF50"/>
    <mergeCell ref="A53:AF53"/>
    <mergeCell ref="A54:AF54"/>
    <mergeCell ref="N36:X36"/>
    <mergeCell ref="N39:X39"/>
    <mergeCell ref="A47:AF47"/>
    <mergeCell ref="C44:AE44"/>
    <mergeCell ref="Z37:Z38"/>
    <mergeCell ref="AA37:AA38"/>
    <mergeCell ref="B37:L37"/>
    <mergeCell ref="A35:A36"/>
    <mergeCell ref="B35:L35"/>
    <mergeCell ref="B38:L38"/>
    <mergeCell ref="M37:M38"/>
    <mergeCell ref="AA35:AA36"/>
    <mergeCell ref="Z35:Z36"/>
    <mergeCell ref="N35:X35"/>
    <mergeCell ref="AF37:AF38"/>
    <mergeCell ref="N41:X41"/>
    <mergeCell ref="AB37:AB38"/>
    <mergeCell ref="A37:A38"/>
    <mergeCell ref="AA27:AA28"/>
    <mergeCell ref="AA29:AA30"/>
    <mergeCell ref="AD15:AF15"/>
    <mergeCell ref="AC9:AF9"/>
    <mergeCell ref="AD26:AF26"/>
    <mergeCell ref="Z15:AB15"/>
    <mergeCell ref="AA13:AB13"/>
    <mergeCell ref="Z31:Z32"/>
    <mergeCell ref="AA31:AA32"/>
    <mergeCell ref="Z26:AB26"/>
    <mergeCell ref="AB35:AB36"/>
    <mergeCell ref="AD29:AD30"/>
    <mergeCell ref="AD35:AD36"/>
    <mergeCell ref="AD31:AD32"/>
    <mergeCell ref="AD27:AD28"/>
    <mergeCell ref="AB27:AB28"/>
    <mergeCell ref="AB29:AB30"/>
    <mergeCell ref="AB31:AB32"/>
    <mergeCell ref="AF31:AF32"/>
    <mergeCell ref="AF33:AF34"/>
    <mergeCell ref="AE35:AE36"/>
    <mergeCell ref="AF35:AF36"/>
    <mergeCell ref="AE31:AE32"/>
    <mergeCell ref="AE27:AE28"/>
    <mergeCell ref="AF27:AF28"/>
    <mergeCell ref="AE29:AE30"/>
    <mergeCell ref="AF29:AF30"/>
    <mergeCell ref="AE33:AE34"/>
    <mergeCell ref="N38:X38"/>
    <mergeCell ref="N37:X37"/>
    <mergeCell ref="AD37:AD38"/>
    <mergeCell ref="AE37:AE38"/>
    <mergeCell ref="N29:X29"/>
    <mergeCell ref="N30:X30"/>
    <mergeCell ref="AD33:AD34"/>
    <mergeCell ref="AA33:AA34"/>
    <mergeCell ref="AB33:AB34"/>
    <mergeCell ref="Z33:Z34"/>
    <mergeCell ref="N27:X27"/>
    <mergeCell ref="N28:X28"/>
    <mergeCell ref="Z29:Z30"/>
    <mergeCell ref="Z27:Z28"/>
    <mergeCell ref="A31:A32"/>
    <mergeCell ref="A33:A34"/>
    <mergeCell ref="B31:L31"/>
    <mergeCell ref="B32:L32"/>
    <mergeCell ref="N31:X31"/>
    <mergeCell ref="N32:X32"/>
    <mergeCell ref="M31:M32"/>
    <mergeCell ref="M33:M34"/>
    <mergeCell ref="N33:X33"/>
    <mergeCell ref="N34:X34"/>
    <mergeCell ref="M27:M28"/>
    <mergeCell ref="B30:L30"/>
    <mergeCell ref="N21:Q21"/>
    <mergeCell ref="N24:R24"/>
    <mergeCell ref="N19:Q19"/>
    <mergeCell ref="N20:Q20"/>
    <mergeCell ref="N26:X26"/>
    <mergeCell ref="N22:X22"/>
    <mergeCell ref="M35:M36"/>
    <mergeCell ref="B36:L36"/>
    <mergeCell ref="B33:L33"/>
    <mergeCell ref="B34:L34"/>
    <mergeCell ref="L13:M13"/>
    <mergeCell ref="N16:Q16"/>
    <mergeCell ref="N15:Q15"/>
    <mergeCell ref="R15:X15"/>
    <mergeCell ref="N13:R13"/>
    <mergeCell ref="F17:L17"/>
    <mergeCell ref="F18:L18"/>
    <mergeCell ref="N17:Q17"/>
    <mergeCell ref="N18:Q18"/>
    <mergeCell ref="F15:L15"/>
    <mergeCell ref="B16:E16"/>
    <mergeCell ref="B15:E15"/>
    <mergeCell ref="B17:E17"/>
    <mergeCell ref="F16:L16"/>
    <mergeCell ref="A27:A28"/>
    <mergeCell ref="A29:A30"/>
    <mergeCell ref="R16:X16"/>
    <mergeCell ref="R17:X17"/>
    <mergeCell ref="R20:X20"/>
    <mergeCell ref="R21:X21"/>
    <mergeCell ref="B28:L28"/>
    <mergeCell ref="B29:L29"/>
    <mergeCell ref="B19:E19"/>
    <mergeCell ref="B18:E18"/>
    <mergeCell ref="R18:X18"/>
    <mergeCell ref="R19:X19"/>
    <mergeCell ref="B20:E20"/>
    <mergeCell ref="F19:L19"/>
    <mergeCell ref="F20:L20"/>
    <mergeCell ref="B21:E21"/>
    <mergeCell ref="F21:L21"/>
    <mergeCell ref="B27:L27"/>
    <mergeCell ref="B26:L26"/>
    <mergeCell ref="M29:M30"/>
    <mergeCell ref="F2:AF3"/>
    <mergeCell ref="F4:AF4"/>
    <mergeCell ref="J9:M9"/>
    <mergeCell ref="Q9:W9"/>
    <mergeCell ref="F5:AF5"/>
    <mergeCell ref="D9:F9"/>
    <mergeCell ref="E11:R11"/>
    <mergeCell ref="F7:AF8"/>
    <mergeCell ref="V11:AF11"/>
  </mergeCells>
  <dataValidations count="2">
    <dataValidation type="list" allowBlank="1" showInputMessage="1" showErrorMessage="1" sqref="B27:L38">
      <formula1>Spieler</formula1>
    </dataValidation>
    <dataValidation type="list" allowBlank="1" showInputMessage="1" showErrorMessage="1" sqref="N27:X38">
      <formula1>Gegner!$B$2:$B$34</formula1>
    </dataValidation>
  </dataValidations>
  <printOptions/>
  <pageMargins left="0.7" right="0.7" top="0.787401575" bottom="0.787401575" header="0.3" footer="0.3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B15"/>
  <sheetViews>
    <sheetView workbookViewId="0" topLeftCell="A1">
      <selection activeCell="A16" sqref="A16"/>
    </sheetView>
  </sheetViews>
  <sheetFormatPr defaultColWidth="17.28125" defaultRowHeight="15" customHeight="1"/>
  <cols>
    <col min="1" max="1" width="13.421875" style="19" bestFit="1" customWidth="1"/>
    <col min="2" max="2" width="17.00390625" style="0" bestFit="1" customWidth="1"/>
    <col min="3" max="6" width="10.7109375" style="0" customWidth="1"/>
  </cols>
  <sheetData>
    <row r="1" spans="1:2" ht="12.75" customHeight="1">
      <c r="A1" s="19" t="s">
        <v>34</v>
      </c>
      <c r="B1" t="s">
        <v>13</v>
      </c>
    </row>
    <row r="2" spans="1:2" ht="12.75" customHeight="1">
      <c r="A2" s="19">
        <v>17</v>
      </c>
      <c r="B2" s="18" t="s">
        <v>37</v>
      </c>
    </row>
    <row r="3" spans="1:2" ht="12.75" customHeight="1">
      <c r="A3" s="19">
        <v>12</v>
      </c>
      <c r="B3" s="18" t="s">
        <v>38</v>
      </c>
    </row>
    <row r="4" spans="1:2" ht="12.75" customHeight="1">
      <c r="A4" s="19">
        <v>10</v>
      </c>
      <c r="B4" s="18" t="s">
        <v>39</v>
      </c>
    </row>
    <row r="5" spans="1:2" ht="12.75" customHeight="1">
      <c r="A5" s="19">
        <v>33</v>
      </c>
      <c r="B5" s="18" t="s">
        <v>40</v>
      </c>
    </row>
    <row r="6" spans="1:2" ht="12.75" customHeight="1">
      <c r="A6" s="19">
        <v>26</v>
      </c>
      <c r="B6" s="18" t="s">
        <v>41</v>
      </c>
    </row>
    <row r="7" spans="1:2" ht="12.75" customHeight="1">
      <c r="A7" s="19">
        <v>35</v>
      </c>
      <c r="B7" s="18" t="s">
        <v>42</v>
      </c>
    </row>
    <row r="8" spans="1:2" ht="12.75" customHeight="1">
      <c r="A8" s="19">
        <v>38</v>
      </c>
      <c r="B8" s="18" t="s">
        <v>43</v>
      </c>
    </row>
    <row r="9" spans="1:2" ht="12.75" customHeight="1">
      <c r="A9" s="19">
        <v>32</v>
      </c>
      <c r="B9" s="18" t="s">
        <v>51</v>
      </c>
    </row>
    <row r="10" spans="1:2" ht="12.75" customHeight="1">
      <c r="A10" s="19">
        <v>36</v>
      </c>
      <c r="B10" s="18" t="s">
        <v>52</v>
      </c>
    </row>
    <row r="11" spans="1:2" ht="12.75" customHeight="1">
      <c r="A11" s="19">
        <v>21</v>
      </c>
      <c r="B11" s="18" t="s">
        <v>53</v>
      </c>
    </row>
    <row r="12" spans="1:2" ht="12.75" customHeight="1">
      <c r="A12" s="19">
        <v>6</v>
      </c>
      <c r="B12" s="18" t="s">
        <v>60</v>
      </c>
    </row>
    <row r="13" spans="1:2" ht="12.75" customHeight="1">
      <c r="A13" s="19">
        <v>34</v>
      </c>
      <c r="B13" s="18" t="s">
        <v>67</v>
      </c>
    </row>
    <row r="14" spans="1:2" ht="12.75" customHeight="1">
      <c r="A14" s="19">
        <v>0</v>
      </c>
      <c r="B14" s="18" t="s">
        <v>76</v>
      </c>
    </row>
    <row r="15" ht="12.75" customHeight="1">
      <c r="A15" s="19">
        <v>99</v>
      </c>
    </row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C34"/>
  <sheetViews>
    <sheetView workbookViewId="0" topLeftCell="A1">
      <selection activeCell="C35" sqref="C35"/>
    </sheetView>
  </sheetViews>
  <sheetFormatPr defaultColWidth="17.28125" defaultRowHeight="15" customHeight="1"/>
  <cols>
    <col min="1" max="1" width="10.7109375" style="19" customWidth="1"/>
    <col min="2" max="2" width="10.7109375" style="0" customWidth="1"/>
    <col min="3" max="3" width="13.7109375" style="0" bestFit="1" customWidth="1"/>
    <col min="4" max="6" width="10.7109375" style="0" customWidth="1"/>
  </cols>
  <sheetData>
    <row r="1" spans="1:3" ht="12.75" customHeight="1">
      <c r="A1" s="19" t="s">
        <v>11</v>
      </c>
      <c r="B1" t="s">
        <v>13</v>
      </c>
      <c r="C1" t="s">
        <v>35</v>
      </c>
    </row>
    <row r="2" spans="2:3" ht="12.75" customHeight="1">
      <c r="B2" s="18" t="s">
        <v>44</v>
      </c>
      <c r="C2">
        <v>110</v>
      </c>
    </row>
    <row r="3" spans="2:3" ht="12.75" customHeight="1">
      <c r="B3" t="s">
        <v>45</v>
      </c>
      <c r="C3">
        <v>110</v>
      </c>
    </row>
    <row r="4" spans="2:3" ht="12.75" customHeight="1">
      <c r="B4" t="s">
        <v>46</v>
      </c>
      <c r="C4">
        <v>110</v>
      </c>
    </row>
    <row r="5" spans="2:3" ht="12.75" customHeight="1">
      <c r="B5" t="s">
        <v>47</v>
      </c>
      <c r="C5">
        <v>110</v>
      </c>
    </row>
    <row r="6" spans="2:3" ht="12.75" customHeight="1">
      <c r="B6" t="s">
        <v>48</v>
      </c>
      <c r="C6">
        <v>110</v>
      </c>
    </row>
    <row r="7" spans="2:3" ht="12.75" customHeight="1">
      <c r="B7" t="s">
        <v>49</v>
      </c>
      <c r="C7">
        <v>110</v>
      </c>
    </row>
    <row r="8" spans="2:3" ht="12.75" customHeight="1">
      <c r="B8" t="s">
        <v>50</v>
      </c>
      <c r="C8">
        <v>110</v>
      </c>
    </row>
    <row r="9" spans="2:3" ht="12.75" customHeight="1">
      <c r="B9" t="s">
        <v>54</v>
      </c>
      <c r="C9">
        <v>146</v>
      </c>
    </row>
    <row r="10" spans="2:3" ht="12.75" customHeight="1">
      <c r="B10" t="s">
        <v>55</v>
      </c>
      <c r="C10">
        <v>146</v>
      </c>
    </row>
    <row r="11" spans="2:3" ht="12.75" customHeight="1">
      <c r="B11" t="s">
        <v>56</v>
      </c>
      <c r="C11">
        <v>146</v>
      </c>
    </row>
    <row r="12" spans="2:3" ht="12.75" customHeight="1">
      <c r="B12" t="s">
        <v>57</v>
      </c>
      <c r="C12">
        <v>146</v>
      </c>
    </row>
    <row r="13" spans="2:3" ht="12.75" customHeight="1">
      <c r="B13" t="s">
        <v>58</v>
      </c>
      <c r="C13">
        <v>146</v>
      </c>
    </row>
    <row r="14" ht="12.75" customHeight="1">
      <c r="B14" t="s">
        <v>59</v>
      </c>
    </row>
    <row r="15" spans="2:3" ht="12.75" customHeight="1">
      <c r="B15" t="s">
        <v>66</v>
      </c>
      <c r="C15">
        <v>411</v>
      </c>
    </row>
    <row r="16" spans="2:3" ht="12.75" customHeight="1">
      <c r="B16" t="s">
        <v>65</v>
      </c>
      <c r="C16">
        <v>411</v>
      </c>
    </row>
    <row r="17" spans="2:3" ht="12.75" customHeight="1">
      <c r="B17" t="s">
        <v>64</v>
      </c>
      <c r="C17">
        <v>411</v>
      </c>
    </row>
    <row r="18" spans="2:3" ht="12.75" customHeight="1">
      <c r="B18" t="s">
        <v>63</v>
      </c>
      <c r="C18">
        <v>411</v>
      </c>
    </row>
    <row r="19" spans="2:3" ht="12.75" customHeight="1">
      <c r="B19" t="s">
        <v>62</v>
      </c>
      <c r="C19">
        <v>411</v>
      </c>
    </row>
    <row r="20" spans="2:3" ht="12.75" customHeight="1">
      <c r="B20" t="s">
        <v>61</v>
      </c>
      <c r="C20">
        <v>411</v>
      </c>
    </row>
    <row r="21" spans="2:3" ht="12.75" customHeight="1">
      <c r="B21" t="s">
        <v>68</v>
      </c>
      <c r="C21">
        <v>167</v>
      </c>
    </row>
    <row r="22" spans="2:3" ht="12.75" customHeight="1">
      <c r="B22" t="s">
        <v>69</v>
      </c>
      <c r="C22" s="26">
        <v>167</v>
      </c>
    </row>
    <row r="23" spans="2:3" ht="12.75" customHeight="1">
      <c r="B23" t="s">
        <v>70</v>
      </c>
      <c r="C23" s="26">
        <v>167</v>
      </c>
    </row>
    <row r="24" spans="2:3" ht="12.75" customHeight="1">
      <c r="B24" t="s">
        <v>71</v>
      </c>
      <c r="C24" s="26">
        <v>167</v>
      </c>
    </row>
    <row r="25" spans="2:3" ht="12.75" customHeight="1">
      <c r="B25" t="s">
        <v>72</v>
      </c>
      <c r="C25" s="26">
        <v>167</v>
      </c>
    </row>
    <row r="26" spans="2:3" ht="12.75" customHeight="1">
      <c r="B26" t="s">
        <v>73</v>
      </c>
      <c r="C26" s="26">
        <v>167</v>
      </c>
    </row>
    <row r="27" spans="2:3" ht="12.75" customHeight="1">
      <c r="B27" t="s">
        <v>74</v>
      </c>
      <c r="C27" s="26">
        <v>167</v>
      </c>
    </row>
    <row r="28" spans="2:3" ht="12.75" customHeight="1">
      <c r="B28" t="s">
        <v>75</v>
      </c>
      <c r="C28" s="26">
        <v>167</v>
      </c>
    </row>
    <row r="29" spans="1:3" ht="12.75" customHeight="1">
      <c r="A29" s="19">
        <v>3</v>
      </c>
      <c r="B29" t="s">
        <v>78</v>
      </c>
      <c r="C29" s="27">
        <v>402</v>
      </c>
    </row>
    <row r="30" spans="1:3" ht="12.75" customHeight="1">
      <c r="A30" s="19">
        <v>18</v>
      </c>
      <c r="B30" t="s">
        <v>79</v>
      </c>
      <c r="C30" s="27">
        <v>402</v>
      </c>
    </row>
    <row r="31" spans="1:3" ht="12.75" customHeight="1">
      <c r="A31" s="19">
        <v>5</v>
      </c>
      <c r="B31" t="s">
        <v>80</v>
      </c>
      <c r="C31" s="27">
        <v>402</v>
      </c>
    </row>
    <row r="32" spans="1:3" ht="12.75" customHeight="1">
      <c r="A32" s="19">
        <v>15</v>
      </c>
      <c r="B32" t="s">
        <v>81</v>
      </c>
      <c r="C32" s="27">
        <v>402</v>
      </c>
    </row>
    <row r="33" spans="1:3" ht="12.75" customHeight="1">
      <c r="A33" s="19">
        <v>1</v>
      </c>
      <c r="B33" t="s">
        <v>82</v>
      </c>
      <c r="C33" s="27">
        <v>402</v>
      </c>
    </row>
    <row r="34" spans="1:3" ht="12.75" customHeight="1">
      <c r="A34" s="19">
        <v>6</v>
      </c>
      <c r="B34" t="s">
        <v>83</v>
      </c>
      <c r="C34" s="27">
        <v>402</v>
      </c>
    </row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TBCBOND</dc:creator>
  <cp:keywords/>
  <dc:description/>
  <cp:lastModifiedBy>Liga</cp:lastModifiedBy>
  <cp:lastPrinted>2018-03-24T20:58:58Z</cp:lastPrinted>
  <dcterms:created xsi:type="dcterms:W3CDTF">2016-05-11T05:59:58Z</dcterms:created>
  <dcterms:modified xsi:type="dcterms:W3CDTF">2018-08-15T20:17:37Z</dcterms:modified>
  <cp:category/>
  <cp:version/>
  <cp:contentType/>
  <cp:contentStatus/>
</cp:coreProperties>
</file>